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8E1CDF-471B-43D2-A243-BD67649E743E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184" i="1" l="1"/>
  <c r="I184" i="1"/>
  <c r="G184" i="1"/>
  <c r="F184" i="1"/>
  <c r="G127" i="1"/>
  <c r="H108" i="1"/>
  <c r="J89" i="1"/>
  <c r="I89" i="1"/>
  <c r="G89" i="1"/>
  <c r="F89" i="1"/>
  <c r="H184" i="1" l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F127" i="1"/>
  <c r="F108" i="1"/>
  <c r="J108" i="1"/>
  <c r="I108" i="1"/>
  <c r="G108" i="1"/>
  <c r="H89" i="1"/>
  <c r="J70" i="1"/>
  <c r="I70" i="1"/>
  <c r="H70" i="1"/>
  <c r="G70" i="1"/>
  <c r="F70" i="1"/>
  <c r="J51" i="1"/>
  <c r="I51" i="1"/>
  <c r="H51" i="1"/>
  <c r="G51" i="1"/>
  <c r="F51" i="1"/>
  <c r="I32" i="1"/>
  <c r="H32" i="1"/>
  <c r="G32" i="1"/>
  <c r="F32" i="1"/>
  <c r="J13" i="1" l="1"/>
  <c r="H13" i="1"/>
  <c r="G13" i="1"/>
  <c r="F13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13" i="1"/>
  <c r="L24" i="1" s="1"/>
  <c r="A109" i="1"/>
  <c r="B195" i="1"/>
  <c r="A195" i="1"/>
  <c r="J194" i="1"/>
  <c r="J195" i="1" s="1"/>
  <c r="I194" i="1"/>
  <c r="I195" i="1" s="1"/>
  <c r="H194" i="1"/>
  <c r="G194" i="1"/>
  <c r="F194" i="1"/>
  <c r="B185" i="1"/>
  <c r="A185" i="1"/>
  <c r="H195" i="1"/>
  <c r="G195" i="1"/>
  <c r="B176" i="1"/>
  <c r="A176" i="1"/>
  <c r="J175" i="1"/>
  <c r="J176" i="1" s="1"/>
  <c r="I175" i="1"/>
  <c r="H175" i="1"/>
  <c r="G175" i="1"/>
  <c r="F175" i="1"/>
  <c r="B166" i="1"/>
  <c r="A166" i="1"/>
  <c r="I176" i="1"/>
  <c r="H176" i="1"/>
  <c r="G176" i="1"/>
  <c r="B157" i="1"/>
  <c r="A157" i="1"/>
  <c r="J156" i="1"/>
  <c r="I156" i="1"/>
  <c r="H156" i="1"/>
  <c r="G156" i="1"/>
  <c r="G157" i="1" s="1"/>
  <c r="F156" i="1"/>
  <c r="B147" i="1"/>
  <c r="A147" i="1"/>
  <c r="J157" i="1"/>
  <c r="I157" i="1"/>
  <c r="H157" i="1"/>
  <c r="B138" i="1"/>
  <c r="A138" i="1"/>
  <c r="J137" i="1"/>
  <c r="I137" i="1"/>
  <c r="H137" i="1"/>
  <c r="H138" i="1" s="1"/>
  <c r="G137" i="1"/>
  <c r="G138" i="1" s="1"/>
  <c r="F137" i="1"/>
  <c r="B128" i="1"/>
  <c r="A128" i="1"/>
  <c r="J138" i="1"/>
  <c r="I138" i="1"/>
  <c r="B119" i="1"/>
  <c r="A119" i="1"/>
  <c r="J118" i="1"/>
  <c r="J119" i="1" s="1"/>
  <c r="I118" i="1"/>
  <c r="H118" i="1"/>
  <c r="H119" i="1" s="1"/>
  <c r="G118" i="1"/>
  <c r="G119" i="1" s="1"/>
  <c r="F118" i="1"/>
  <c r="B109" i="1"/>
  <c r="I119" i="1"/>
  <c r="B100" i="1"/>
  <c r="A100" i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B81" i="1"/>
  <c r="A81" i="1"/>
  <c r="J80" i="1"/>
  <c r="J81" i="1" s="1"/>
  <c r="I80" i="1"/>
  <c r="I81" i="1" s="1"/>
  <c r="H80" i="1"/>
  <c r="G80" i="1"/>
  <c r="F80" i="1"/>
  <c r="F81" i="1" s="1"/>
  <c r="B71" i="1"/>
  <c r="A71" i="1"/>
  <c r="B62" i="1"/>
  <c r="A62" i="1"/>
  <c r="J61" i="1"/>
  <c r="J62" i="1" s="1"/>
  <c r="I61" i="1"/>
  <c r="I62" i="1" s="1"/>
  <c r="H61" i="1"/>
  <c r="H62" i="1" s="1"/>
  <c r="G61" i="1"/>
  <c r="F61" i="1"/>
  <c r="F62" i="1" s="1"/>
  <c r="B52" i="1"/>
  <c r="A52" i="1"/>
  <c r="B43" i="1"/>
  <c r="A43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B14" i="1"/>
  <c r="A14" i="1"/>
  <c r="G23" i="1"/>
  <c r="H23" i="1"/>
  <c r="I23" i="1"/>
  <c r="J23" i="1"/>
  <c r="F23" i="1"/>
  <c r="I13" i="1"/>
  <c r="L100" i="1" l="1"/>
  <c r="L196" i="1"/>
  <c r="G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G196" i="1"/>
  <c r="H196" i="1"/>
</calcChain>
</file>

<file path=xl/sharedStrings.xml><?xml version="1.0" encoding="utf-8"?>
<sst xmlns="http://schemas.openxmlformats.org/spreadsheetml/2006/main" count="327" uniqueCount="103">
  <si>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</si>
  <si>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</si>
  <si>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</si>
  <si>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</si>
  <si>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</si>
  <si>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</si>
  <si>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</si>
  <si>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</si>
  <si>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</si>
  <si>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</si>
  <si>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</si>
  <si>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</si>
  <si>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</si>
  <si>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</si>
  <si>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</si>
  <si>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</si>
  <si>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</si>
  <si>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</si>
  <si>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</si>
  <si>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</si>
  <si>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</si>
  <si>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</si>
  <si>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</si>
  <si>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</si>
  <si>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</si>
  <si>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</si>
  <si>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</si>
  <si>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</si>
  <si>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</si>
  <si>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</si>
  <si>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</si>
  <si>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</si>
  <si>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</si>
  <si>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</si>
  <si>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</si>
  <si>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</si>
  <si>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</si>
  <si>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</si>
  <si>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</si>
  <si>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</si>
  <si>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Л.Х.Махмудова</t>
  </si>
  <si>
    <t>МКОУ "СОШ им. А. Джанибекова с.Растопуловка"</t>
  </si>
  <si>
    <t>Каша рисовая</t>
  </si>
  <si>
    <t>Сыр российский(порциями)</t>
  </si>
  <si>
    <t>Хлеб пшеничный</t>
  </si>
  <si>
    <t>Чай с лимоном.</t>
  </si>
  <si>
    <t>15</t>
  </si>
  <si>
    <t>3</t>
  </si>
  <si>
    <t>20</t>
  </si>
  <si>
    <t>356</t>
  </si>
  <si>
    <t>34</t>
  </si>
  <si>
    <t>250</t>
  </si>
  <si>
    <t>10</t>
  </si>
  <si>
    <t>200</t>
  </si>
  <si>
    <t>Каша молочная пшеничная</t>
  </si>
  <si>
    <t>Масло сливочное</t>
  </si>
  <si>
    <t xml:space="preserve">Чай с сахаром </t>
  </si>
  <si>
    <t>45</t>
  </si>
  <si>
    <t>8</t>
  </si>
  <si>
    <t>75</t>
  </si>
  <si>
    <t>60</t>
  </si>
  <si>
    <t>852</t>
  </si>
  <si>
    <t>867</t>
  </si>
  <si>
    <t>834</t>
  </si>
  <si>
    <t>14</t>
  </si>
  <si>
    <t>855</t>
  </si>
  <si>
    <t>Омлет</t>
  </si>
  <si>
    <t>Какао с молоком .</t>
  </si>
  <si>
    <t>Плоды свежие</t>
  </si>
  <si>
    <t>11</t>
  </si>
  <si>
    <t>4</t>
  </si>
  <si>
    <t>25</t>
  </si>
  <si>
    <t>2</t>
  </si>
  <si>
    <t>197</t>
  </si>
  <si>
    <t>144</t>
  </si>
  <si>
    <t>71</t>
  </si>
  <si>
    <t>47</t>
  </si>
  <si>
    <t>858</t>
  </si>
  <si>
    <t>885</t>
  </si>
  <si>
    <t>160</t>
  </si>
  <si>
    <t>30</t>
  </si>
  <si>
    <t>100</t>
  </si>
  <si>
    <t>Каша пшенная</t>
  </si>
  <si>
    <t>875</t>
  </si>
  <si>
    <t>Макаронные изделия отварные с сыром</t>
  </si>
  <si>
    <t>Кондитерское изделие</t>
  </si>
  <si>
    <t>50</t>
  </si>
  <si>
    <t>922</t>
  </si>
  <si>
    <t xml:space="preserve">Каша гречневая вязкая </t>
  </si>
  <si>
    <t>729</t>
  </si>
  <si>
    <t>Запеканка из творога.</t>
  </si>
  <si>
    <t>Молоко сгущеное</t>
  </si>
  <si>
    <t>1</t>
  </si>
  <si>
    <t>59</t>
  </si>
  <si>
    <t>634</t>
  </si>
  <si>
    <t>930</t>
  </si>
  <si>
    <t>Каша Дружба</t>
  </si>
  <si>
    <t>31</t>
  </si>
  <si>
    <t>283</t>
  </si>
  <si>
    <t>833</t>
  </si>
  <si>
    <t xml:space="preserve">Каша манная </t>
  </si>
  <si>
    <t>269</t>
  </si>
  <si>
    <t>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</si>
</sst>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NumberFormat="1" applyFont="1" applyBorder="1" applyAlignment="1">
      <alignment vertical="top" wrapText="1"/>
    </xf>
    <xf numFmtId="0" fontId="0" fillId="2" borderId="1" xfId="0" applyFill="1" applyBorder="1"/>
    <xf numFmtId="0" fontId="0" fillId="2" borderId="2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Fill="1" applyBorder="1"/>
    <xf numFmtId="0" fontId="11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D48" sqref="D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6640625" style="2" customWidth="1"/>
    <col min="13" max="16384" width="9.109375" style="2"/>
  </cols>
  <sheetData>
    <row r="1" spans="1:12" ht="15" customHeight="1" x14ac:dyDescent="0.25">
      <c r="A1" s="1" t="s">
        <v>7</v>
      </c>
      <c r="C1" s="69" t="s">
        <v>41</v>
      </c>
      <c r="D1" s="70"/>
      <c r="E1" s="71"/>
      <c r="F1" s="11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4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49" t="s">
        <v>21</v>
      </c>
      <c r="E6" s="50" t="s">
        <v>42</v>
      </c>
      <c r="F6" s="51">
        <v>250</v>
      </c>
      <c r="G6" s="52">
        <v>11</v>
      </c>
      <c r="H6" s="52" t="s">
        <v>46</v>
      </c>
      <c r="I6" s="52">
        <v>46</v>
      </c>
      <c r="J6" s="52" t="s">
        <v>49</v>
      </c>
      <c r="K6" s="52" t="s">
        <v>61</v>
      </c>
      <c r="L6" s="59">
        <v>31.93</v>
      </c>
    </row>
    <row r="7" spans="1:12" ht="14.4" x14ac:dyDescent="0.3">
      <c r="A7" s="22"/>
      <c r="B7" s="14"/>
      <c r="C7" s="10"/>
      <c r="D7" s="5"/>
      <c r="E7" s="50" t="s">
        <v>43</v>
      </c>
      <c r="F7" s="51" t="s">
        <v>52</v>
      </c>
      <c r="G7" s="52" t="s">
        <v>47</v>
      </c>
      <c r="H7" s="52" t="s">
        <v>47</v>
      </c>
      <c r="I7" s="52"/>
      <c r="J7" s="52" t="s">
        <v>50</v>
      </c>
      <c r="K7" s="52" t="s">
        <v>46</v>
      </c>
      <c r="L7" s="60">
        <v>20</v>
      </c>
    </row>
    <row r="8" spans="1:12" ht="14.4" x14ac:dyDescent="0.3">
      <c r="A8" s="22"/>
      <c r="B8" s="14"/>
      <c r="C8" s="10"/>
      <c r="D8" s="53" t="s">
        <v>22</v>
      </c>
      <c r="E8" s="50" t="s">
        <v>45</v>
      </c>
      <c r="F8" s="51">
        <v>200</v>
      </c>
      <c r="G8" s="52" t="s">
        <v>47</v>
      </c>
      <c r="H8" s="52"/>
      <c r="I8" s="52">
        <v>15</v>
      </c>
      <c r="J8" s="52">
        <v>61</v>
      </c>
      <c r="K8" s="52">
        <v>856</v>
      </c>
      <c r="L8" s="60">
        <v>15</v>
      </c>
    </row>
    <row r="9" spans="1:12" ht="14.4" x14ac:dyDescent="0.3">
      <c r="A9" s="22"/>
      <c r="B9" s="14"/>
      <c r="C9" s="10"/>
      <c r="D9" s="53" t="s">
        <v>23</v>
      </c>
      <c r="E9" s="50" t="s">
        <v>44</v>
      </c>
      <c r="F9" s="51">
        <v>40</v>
      </c>
      <c r="G9" s="52">
        <v>3</v>
      </c>
      <c r="H9" s="52"/>
      <c r="I9" s="52">
        <v>20</v>
      </c>
      <c r="J9" s="52">
        <v>94</v>
      </c>
      <c r="K9" s="52">
        <v>857</v>
      </c>
      <c r="L9" s="60">
        <v>4</v>
      </c>
    </row>
    <row r="10" spans="1:12" ht="14.4" x14ac:dyDescent="0.3">
      <c r="A10" s="22"/>
      <c r="B10" s="14"/>
      <c r="C10" s="10"/>
      <c r="D10" s="53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6"/>
      <c r="C13" s="7"/>
      <c r="D13" s="54" t="s">
        <v>33</v>
      </c>
      <c r="E13" s="55"/>
      <c r="F13" s="56">
        <f>F6+F7+F8+F9</f>
        <v>500</v>
      </c>
      <c r="G13" s="56">
        <f>G6+G7+G8</f>
        <v>17</v>
      </c>
      <c r="H13" s="56">
        <f>H6+H7</f>
        <v>18</v>
      </c>
      <c r="I13" s="56">
        <f t="shared" ref="I13" si="0">SUM(I6:I12)</f>
        <v>81</v>
      </c>
      <c r="J13" s="56">
        <f>J6+J7+J8+J9</f>
        <v>545</v>
      </c>
      <c r="K13" s="57"/>
      <c r="L13" s="56">
        <f t="shared" ref="L13" si="1">SUM(L6:L12)</f>
        <v>70.930000000000007</v>
      </c>
    </row>
    <row r="14" spans="1:12" ht="14.4" x14ac:dyDescent="0.3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48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2"/>
      <c r="B15" s="14"/>
      <c r="C15" s="10"/>
      <c r="D15" s="6" t="s">
        <v>27</v>
      </c>
      <c r="E15" s="48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2"/>
      <c r="B16" s="14"/>
      <c r="C16" s="10"/>
      <c r="D16" s="6" t="s">
        <v>28</v>
      </c>
      <c r="E16" s="48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2"/>
      <c r="B17" s="14"/>
      <c r="C17" s="10"/>
      <c r="D17" s="6" t="s">
        <v>29</v>
      </c>
      <c r="E17" s="48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2"/>
      <c r="B18" s="14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2"/>
      <c r="B19" s="14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2"/>
      <c r="B20" s="14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6"/>
      <c r="C23" s="7"/>
      <c r="D23" s="54" t="s">
        <v>33</v>
      </c>
      <c r="E23" s="8"/>
      <c r="F23" s="56">
        <f>SUM(F14:F22)</f>
        <v>0</v>
      </c>
      <c r="G23" s="56">
        <f t="shared" ref="G23:J23" si="2">SUM(G14:G22)</f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57"/>
      <c r="L23" s="56"/>
    </row>
    <row r="24" spans="1:12" ht="15" thickBot="1" x14ac:dyDescent="0.3">
      <c r="A24" s="28">
        <f>A6</f>
        <v>1</v>
      </c>
      <c r="B24" s="29">
        <f>B6</f>
        <v>1</v>
      </c>
      <c r="C24" s="73" t="s">
        <v>4</v>
      </c>
      <c r="D24" s="74"/>
      <c r="E24" s="30"/>
      <c r="F24" s="58">
        <f>F13+F23</f>
        <v>500</v>
      </c>
      <c r="G24" s="58">
        <f t="shared" ref="G24:J24" si="3">G13+G23</f>
        <v>17</v>
      </c>
      <c r="H24" s="58">
        <f t="shared" si="3"/>
        <v>18</v>
      </c>
      <c r="I24" s="58">
        <f t="shared" si="3"/>
        <v>81</v>
      </c>
      <c r="J24" s="58">
        <f t="shared" si="3"/>
        <v>545</v>
      </c>
      <c r="K24" s="58"/>
      <c r="L24" s="58">
        <f t="shared" ref="L24" si="4">L13+L23</f>
        <v>70.930000000000007</v>
      </c>
    </row>
    <row r="25" spans="1:12" ht="14.4" x14ac:dyDescent="0.3">
      <c r="A25" s="13">
        <v>1</v>
      </c>
      <c r="B25" s="14">
        <v>2</v>
      </c>
      <c r="C25" s="21" t="s">
        <v>20</v>
      </c>
      <c r="D25" s="49" t="s">
        <v>21</v>
      </c>
      <c r="E25" s="50" t="s">
        <v>54</v>
      </c>
      <c r="F25" s="51" t="s">
        <v>51</v>
      </c>
      <c r="G25" s="52">
        <v>14</v>
      </c>
      <c r="H25" s="52">
        <v>12</v>
      </c>
      <c r="I25" s="52" t="s">
        <v>57</v>
      </c>
      <c r="J25" s="52">
        <v>355</v>
      </c>
      <c r="K25" s="52" t="s">
        <v>63</v>
      </c>
      <c r="L25" s="38">
        <v>31.93</v>
      </c>
    </row>
    <row r="26" spans="1:12" ht="14.4" x14ac:dyDescent="0.3">
      <c r="A26" s="13"/>
      <c r="B26" s="14"/>
      <c r="C26" s="10"/>
      <c r="D26" s="5"/>
      <c r="E26" s="50" t="s">
        <v>55</v>
      </c>
      <c r="F26" s="51" t="s">
        <v>52</v>
      </c>
      <c r="G26" s="52"/>
      <c r="H26" s="52" t="s">
        <v>58</v>
      </c>
      <c r="I26" s="52"/>
      <c r="J26" s="52" t="s">
        <v>59</v>
      </c>
      <c r="K26" s="52" t="s">
        <v>64</v>
      </c>
      <c r="L26" s="40">
        <v>20</v>
      </c>
    </row>
    <row r="27" spans="1:12" ht="14.4" x14ac:dyDescent="0.3">
      <c r="A27" s="13"/>
      <c r="B27" s="14"/>
      <c r="C27" s="10"/>
      <c r="D27" s="53" t="s">
        <v>22</v>
      </c>
      <c r="E27" s="50" t="s">
        <v>56</v>
      </c>
      <c r="F27" s="51">
        <v>200</v>
      </c>
      <c r="G27" s="52"/>
      <c r="H27" s="52"/>
      <c r="I27" s="52">
        <v>15</v>
      </c>
      <c r="J27" s="52">
        <v>60</v>
      </c>
      <c r="K27" s="52">
        <v>855</v>
      </c>
      <c r="L27" s="40">
        <v>15</v>
      </c>
    </row>
    <row r="28" spans="1:12" ht="14.4" x14ac:dyDescent="0.3">
      <c r="A28" s="13"/>
      <c r="B28" s="14"/>
      <c r="C28" s="10"/>
      <c r="D28" s="53" t="s">
        <v>23</v>
      </c>
      <c r="E28" s="50" t="s">
        <v>44</v>
      </c>
      <c r="F28" s="51">
        <v>40</v>
      </c>
      <c r="G28" s="52">
        <v>3</v>
      </c>
      <c r="H28" s="52"/>
      <c r="I28" s="52">
        <v>20</v>
      </c>
      <c r="J28" s="52">
        <v>94</v>
      </c>
      <c r="K28" s="52">
        <v>867</v>
      </c>
      <c r="L28" s="40">
        <v>4</v>
      </c>
    </row>
    <row r="29" spans="1:12" ht="14.4" x14ac:dyDescent="0.3">
      <c r="A29" s="13"/>
      <c r="B29" s="14"/>
      <c r="C29" s="10"/>
      <c r="D29" s="53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5"/>
      <c r="B32" s="16"/>
      <c r="C32" s="7"/>
      <c r="D32" s="54" t="s">
        <v>33</v>
      </c>
      <c r="E32" s="55"/>
      <c r="F32" s="56">
        <f>F25+F26+F27+F28</f>
        <v>500</v>
      </c>
      <c r="G32" s="56">
        <f>G25+G26+G27+G28</f>
        <v>17</v>
      </c>
      <c r="H32" s="56">
        <f>H25+H26</f>
        <v>20</v>
      </c>
      <c r="I32" s="56">
        <f>I25+I26+I27+I28</f>
        <v>80</v>
      </c>
      <c r="J32" s="56">
        <f>J25+J26+J27+J28</f>
        <v>584</v>
      </c>
      <c r="K32" s="57"/>
      <c r="L32" s="56">
        <f t="shared" ref="L32" si="5">SUM(L25:L31)</f>
        <v>70.930000000000007</v>
      </c>
    </row>
    <row r="33" spans="1:12" ht="14.4" x14ac:dyDescent="0.3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3"/>
      <c r="B34" s="14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3"/>
      <c r="B35" s="14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3"/>
      <c r="B36" s="14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3"/>
      <c r="B37" s="14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3"/>
      <c r="B38" s="14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3"/>
      <c r="B39" s="14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3" t="s">
        <v>4</v>
      </c>
      <c r="D43" s="74"/>
      <c r="E43" s="30"/>
      <c r="F43" s="58">
        <f>F32+F42</f>
        <v>500</v>
      </c>
      <c r="G43" s="58">
        <f t="shared" ref="G43" si="10">G32+G42</f>
        <v>17</v>
      </c>
      <c r="H43" s="58">
        <f t="shared" ref="H43" si="11">H32+H42</f>
        <v>20</v>
      </c>
      <c r="I43" s="58">
        <f t="shared" ref="I43" si="12">I32+I42</f>
        <v>80</v>
      </c>
      <c r="J43" s="58">
        <f t="shared" ref="J43:L43" si="13">J32+J42</f>
        <v>584</v>
      </c>
      <c r="K43" s="58"/>
      <c r="L43" s="58">
        <f t="shared" si="13"/>
        <v>70.930000000000007</v>
      </c>
    </row>
    <row r="44" spans="1:12" ht="14.4" x14ac:dyDescent="0.3">
      <c r="A44" s="19">
        <v>1</v>
      </c>
      <c r="B44" s="20">
        <v>3</v>
      </c>
      <c r="C44" s="21" t="s">
        <v>20</v>
      </c>
      <c r="D44" s="49" t="s">
        <v>21</v>
      </c>
      <c r="E44" s="50" t="s">
        <v>66</v>
      </c>
      <c r="F44" s="51" t="s">
        <v>79</v>
      </c>
      <c r="G44" s="52" t="s">
        <v>69</v>
      </c>
      <c r="H44" s="52">
        <v>9</v>
      </c>
      <c r="I44" s="52">
        <v>15</v>
      </c>
      <c r="J44" s="52" t="s">
        <v>73</v>
      </c>
      <c r="K44" s="52">
        <v>954</v>
      </c>
      <c r="L44" s="59">
        <v>22.93</v>
      </c>
    </row>
    <row r="45" spans="1:12" ht="14.4" x14ac:dyDescent="0.3">
      <c r="A45" s="22"/>
      <c r="B45" s="14"/>
      <c r="C45" s="10"/>
      <c r="D45" s="5"/>
      <c r="E45" s="50" t="s">
        <v>55</v>
      </c>
      <c r="F45" s="51" t="s">
        <v>52</v>
      </c>
      <c r="G45" s="52"/>
      <c r="H45" s="52" t="s">
        <v>58</v>
      </c>
      <c r="I45" s="52"/>
      <c r="J45" s="52" t="s">
        <v>59</v>
      </c>
      <c r="K45" s="52" t="s">
        <v>64</v>
      </c>
      <c r="L45" s="60">
        <v>10</v>
      </c>
    </row>
    <row r="46" spans="1:12" ht="14.4" x14ac:dyDescent="0.3">
      <c r="A46" s="22"/>
      <c r="B46" s="14"/>
      <c r="C46" s="10"/>
      <c r="D46" s="53" t="s">
        <v>22</v>
      </c>
      <c r="E46" s="50" t="s">
        <v>67</v>
      </c>
      <c r="F46" s="51" t="s">
        <v>53</v>
      </c>
      <c r="G46" s="52" t="s">
        <v>70</v>
      </c>
      <c r="H46" s="52" t="s">
        <v>47</v>
      </c>
      <c r="I46" s="52" t="s">
        <v>71</v>
      </c>
      <c r="J46" s="52" t="s">
        <v>74</v>
      </c>
      <c r="K46" s="52" t="s">
        <v>77</v>
      </c>
      <c r="L46" s="60">
        <v>15</v>
      </c>
    </row>
    <row r="47" spans="1:12" ht="14.4" x14ac:dyDescent="0.3">
      <c r="A47" s="22"/>
      <c r="B47" s="14"/>
      <c r="C47" s="10"/>
      <c r="D47" s="53" t="s">
        <v>23</v>
      </c>
      <c r="E47" s="50" t="s">
        <v>44</v>
      </c>
      <c r="F47" s="51" t="s">
        <v>80</v>
      </c>
      <c r="G47" s="52" t="s">
        <v>72</v>
      </c>
      <c r="H47" s="52"/>
      <c r="I47" s="52" t="s">
        <v>46</v>
      </c>
      <c r="J47" s="52" t="s">
        <v>75</v>
      </c>
      <c r="K47" s="52" t="s">
        <v>62</v>
      </c>
      <c r="L47" s="60">
        <v>3</v>
      </c>
    </row>
    <row r="48" spans="1:12" ht="14.4" x14ac:dyDescent="0.3">
      <c r="A48" s="22"/>
      <c r="B48" s="14"/>
      <c r="C48" s="10"/>
      <c r="D48" s="53"/>
      <c r="E48" s="50" t="s">
        <v>68</v>
      </c>
      <c r="F48" s="51" t="s">
        <v>81</v>
      </c>
      <c r="G48" s="52"/>
      <c r="H48" s="52"/>
      <c r="I48" s="52" t="s">
        <v>52</v>
      </c>
      <c r="J48" s="52" t="s">
        <v>76</v>
      </c>
      <c r="K48" s="52">
        <v>885</v>
      </c>
      <c r="L48" s="60">
        <v>20</v>
      </c>
    </row>
    <row r="49" spans="1:12" ht="14.4" x14ac:dyDescent="0.3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6"/>
      <c r="C51" s="7"/>
      <c r="D51" s="54" t="s">
        <v>33</v>
      </c>
      <c r="E51" s="8"/>
      <c r="F51" s="56">
        <f>F44+F45+F46+F47+F48</f>
        <v>500</v>
      </c>
      <c r="G51" s="56">
        <f>G44+G45+G46+G47+G48</f>
        <v>17</v>
      </c>
      <c r="H51" s="56">
        <f>H44+H45+H46+H47+H48</f>
        <v>20</v>
      </c>
      <c r="I51" s="56">
        <f>I44+I45+I46+I47+I48</f>
        <v>65</v>
      </c>
      <c r="J51" s="56">
        <f>J44+J45+J46+J47+J48</f>
        <v>534</v>
      </c>
      <c r="K51" s="57"/>
      <c r="L51" s="56">
        <f t="shared" ref="L51" si="14">SUM(L44:L50)</f>
        <v>70.930000000000007</v>
      </c>
    </row>
    <row r="52" spans="1:12" ht="14.4" x14ac:dyDescent="0.3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2"/>
      <c r="B53" s="14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2"/>
      <c r="B54" s="14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2"/>
      <c r="B55" s="14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2"/>
      <c r="B56" s="14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2"/>
      <c r="B57" s="14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2"/>
      <c r="B58" s="14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15">SUM(G52:G60)</f>
        <v>0</v>
      </c>
      <c r="H61" s="18">
        <f t="shared" ref="H61" si="16">SUM(H52:H60)</f>
        <v>0</v>
      </c>
      <c r="I61" s="18">
        <f t="shared" ref="I61" si="17">SUM(I52:I60)</f>
        <v>0</v>
      </c>
      <c r="J61" s="18">
        <f t="shared" ref="J61:L61" si="18">SUM(J52:J60)</f>
        <v>0</v>
      </c>
      <c r="K61" s="24"/>
      <c r="L61" s="18">
        <f t="shared" si="18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3" t="s">
        <v>4</v>
      </c>
      <c r="D62" s="74"/>
      <c r="E62" s="30"/>
      <c r="F62" s="31">
        <f>F51+F61</f>
        <v>500</v>
      </c>
      <c r="G62" s="31">
        <f t="shared" ref="G62" si="19">G51+G61</f>
        <v>17</v>
      </c>
      <c r="H62" s="31">
        <f t="shared" ref="H62" si="20">H51+H61</f>
        <v>20</v>
      </c>
      <c r="I62" s="31">
        <f t="shared" ref="I62" si="21">I51+I61</f>
        <v>65</v>
      </c>
      <c r="J62" s="31">
        <f t="shared" ref="J62:L62" si="22">J51+J61</f>
        <v>534</v>
      </c>
      <c r="K62" s="31"/>
      <c r="L62" s="31">
        <f t="shared" si="22"/>
        <v>70.930000000000007</v>
      </c>
    </row>
    <row r="63" spans="1:12" ht="14.4" x14ac:dyDescent="0.3">
      <c r="A63" s="19">
        <v>1</v>
      </c>
      <c r="B63" s="20">
        <v>4</v>
      </c>
      <c r="C63" s="21" t="s">
        <v>20</v>
      </c>
      <c r="D63" s="49" t="s">
        <v>21</v>
      </c>
      <c r="E63" s="50" t="s">
        <v>82</v>
      </c>
      <c r="F63" s="51" t="s">
        <v>51</v>
      </c>
      <c r="G63" s="52">
        <v>14</v>
      </c>
      <c r="H63" s="52">
        <v>12</v>
      </c>
      <c r="I63" s="52">
        <v>46</v>
      </c>
      <c r="J63" s="52">
        <v>357</v>
      </c>
      <c r="K63" s="52" t="s">
        <v>83</v>
      </c>
      <c r="L63" s="59">
        <v>31.93</v>
      </c>
    </row>
    <row r="64" spans="1:12" ht="14.4" x14ac:dyDescent="0.3">
      <c r="A64" s="22"/>
      <c r="B64" s="14"/>
      <c r="C64" s="10"/>
      <c r="D64" s="5"/>
      <c r="E64" s="50" t="s">
        <v>55</v>
      </c>
      <c r="F64" s="51" t="s">
        <v>52</v>
      </c>
      <c r="G64" s="52"/>
      <c r="H64" s="52" t="s">
        <v>58</v>
      </c>
      <c r="I64" s="52"/>
      <c r="J64" s="52" t="s">
        <v>59</v>
      </c>
      <c r="K64" s="52" t="s">
        <v>64</v>
      </c>
      <c r="L64" s="60">
        <v>20</v>
      </c>
    </row>
    <row r="65" spans="1:12" ht="14.4" x14ac:dyDescent="0.3">
      <c r="A65" s="22"/>
      <c r="B65" s="14"/>
      <c r="C65" s="10"/>
      <c r="D65" s="53" t="s">
        <v>22</v>
      </c>
      <c r="E65" s="50" t="s">
        <v>45</v>
      </c>
      <c r="F65" s="51">
        <v>200</v>
      </c>
      <c r="G65" s="52"/>
      <c r="H65" s="52"/>
      <c r="I65" s="52">
        <v>15</v>
      </c>
      <c r="J65" s="52">
        <v>61</v>
      </c>
      <c r="K65" s="52">
        <v>856</v>
      </c>
      <c r="L65" s="60">
        <v>15</v>
      </c>
    </row>
    <row r="66" spans="1:12" ht="14.4" x14ac:dyDescent="0.3">
      <c r="A66" s="22"/>
      <c r="B66" s="14"/>
      <c r="C66" s="10"/>
      <c r="D66" s="53" t="s">
        <v>23</v>
      </c>
      <c r="E66" s="50" t="s">
        <v>44</v>
      </c>
      <c r="F66" s="51">
        <v>40</v>
      </c>
      <c r="G66" s="52">
        <v>3</v>
      </c>
      <c r="H66" s="52"/>
      <c r="I66" s="52">
        <v>20</v>
      </c>
      <c r="J66" s="52">
        <v>94</v>
      </c>
      <c r="K66" s="52">
        <v>867</v>
      </c>
      <c r="L66" s="60">
        <v>4</v>
      </c>
    </row>
    <row r="67" spans="1:12" ht="14.4" x14ac:dyDescent="0.3">
      <c r="A67" s="22"/>
      <c r="B67" s="14"/>
      <c r="C67" s="10"/>
      <c r="D67" s="53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3"/>
      <c r="B70" s="16"/>
      <c r="C70" s="7"/>
      <c r="D70" s="54" t="s">
        <v>33</v>
      </c>
      <c r="E70" s="8"/>
      <c r="F70" s="56">
        <f>F63+F64+F65+F66</f>
        <v>500</v>
      </c>
      <c r="G70" s="56">
        <f>G63+G64+G65+G66</f>
        <v>17</v>
      </c>
      <c r="H70" s="56">
        <f>H63+H64+H65+H66</f>
        <v>20</v>
      </c>
      <c r="I70" s="56">
        <f>I63+I64+I65+I66</f>
        <v>81</v>
      </c>
      <c r="J70" s="56">
        <f>J63+J64+J65+J66</f>
        <v>587</v>
      </c>
      <c r="K70" s="57"/>
      <c r="L70" s="56">
        <f t="shared" ref="L70" si="23">SUM(L63:L69)</f>
        <v>70.930000000000007</v>
      </c>
    </row>
    <row r="71" spans="1:12" ht="14.4" x14ac:dyDescent="0.3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2"/>
      <c r="B72" s="14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2"/>
      <c r="B73" s="14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2"/>
      <c r="B74" s="14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2"/>
      <c r="B75" s="14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2"/>
      <c r="B76" s="14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2"/>
      <c r="B77" s="14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4">SUM(G71:G79)</f>
        <v>0</v>
      </c>
      <c r="H80" s="18">
        <f t="shared" ref="H80" si="25">SUM(H71:H79)</f>
        <v>0</v>
      </c>
      <c r="I80" s="18">
        <f t="shared" ref="I80" si="26">SUM(I71:I79)</f>
        <v>0</v>
      </c>
      <c r="J80" s="18">
        <f t="shared" ref="J80:L80" si="27">SUM(J71:J79)</f>
        <v>0</v>
      </c>
      <c r="K80" s="24"/>
      <c r="L80" s="18">
        <f t="shared" si="2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3" t="s">
        <v>4</v>
      </c>
      <c r="D81" s="74"/>
      <c r="E81" s="30"/>
      <c r="F81" s="31">
        <f>F70+F80</f>
        <v>500</v>
      </c>
      <c r="G81" s="31">
        <f t="shared" ref="G81" si="28">G70+G80</f>
        <v>17</v>
      </c>
      <c r="H81" s="31">
        <f t="shared" ref="H81" si="29">H70+H80</f>
        <v>20</v>
      </c>
      <c r="I81" s="31">
        <f t="shared" ref="I81" si="30">I70+I80</f>
        <v>81</v>
      </c>
      <c r="J81" s="31">
        <f t="shared" ref="J81:L81" si="31">J70+J80</f>
        <v>587</v>
      </c>
      <c r="K81" s="31"/>
      <c r="L81" s="31">
        <f t="shared" si="31"/>
        <v>70.930000000000007</v>
      </c>
    </row>
    <row r="82" spans="1:12" ht="14.4" x14ac:dyDescent="0.3">
      <c r="A82" s="19">
        <v>1</v>
      </c>
      <c r="B82" s="20">
        <v>5</v>
      </c>
      <c r="C82" s="21" t="s">
        <v>20</v>
      </c>
      <c r="D82" s="65" t="s">
        <v>21</v>
      </c>
      <c r="E82" s="50" t="s">
        <v>84</v>
      </c>
      <c r="F82" s="51" t="s">
        <v>53</v>
      </c>
      <c r="G82" s="52">
        <v>12</v>
      </c>
      <c r="H82" s="52">
        <v>12</v>
      </c>
      <c r="I82" s="52">
        <v>34</v>
      </c>
      <c r="J82" s="52">
        <v>200</v>
      </c>
      <c r="K82" s="52" t="s">
        <v>87</v>
      </c>
      <c r="L82" s="66">
        <v>35.93</v>
      </c>
    </row>
    <row r="83" spans="1:12" ht="14.4" x14ac:dyDescent="0.3">
      <c r="A83" s="22"/>
      <c r="B83" s="14"/>
      <c r="C83" s="10"/>
      <c r="D83" s="5"/>
      <c r="E83" s="50"/>
      <c r="F83" s="51"/>
      <c r="G83" s="52"/>
      <c r="H83" s="52"/>
      <c r="I83" s="52"/>
      <c r="J83" s="52"/>
      <c r="K83" s="52"/>
      <c r="L83" s="67"/>
    </row>
    <row r="84" spans="1:12" ht="14.4" x14ac:dyDescent="0.3">
      <c r="A84" s="22"/>
      <c r="B84" s="14"/>
      <c r="C84" s="10"/>
      <c r="D84" s="61" t="s">
        <v>22</v>
      </c>
      <c r="E84" s="50" t="s">
        <v>56</v>
      </c>
      <c r="F84" s="51" t="s">
        <v>53</v>
      </c>
      <c r="G84" s="52"/>
      <c r="H84" s="52"/>
      <c r="I84" s="52" t="s">
        <v>46</v>
      </c>
      <c r="J84" s="52" t="s">
        <v>60</v>
      </c>
      <c r="K84" s="52" t="s">
        <v>65</v>
      </c>
      <c r="L84" s="67">
        <v>15</v>
      </c>
    </row>
    <row r="85" spans="1:12" ht="14.4" x14ac:dyDescent="0.3">
      <c r="A85" s="22"/>
      <c r="B85" s="14"/>
      <c r="C85" s="10"/>
      <c r="D85" s="61" t="s">
        <v>23</v>
      </c>
      <c r="E85" s="50" t="s">
        <v>44</v>
      </c>
      <c r="F85" s="51" t="s">
        <v>86</v>
      </c>
      <c r="G85" s="52" t="s">
        <v>70</v>
      </c>
      <c r="H85" s="52"/>
      <c r="I85" s="52">
        <v>25</v>
      </c>
      <c r="J85" s="52">
        <v>118</v>
      </c>
      <c r="K85" s="52">
        <v>867</v>
      </c>
      <c r="L85" s="67">
        <v>5</v>
      </c>
    </row>
    <row r="86" spans="1:12" ht="14.4" x14ac:dyDescent="0.3">
      <c r="A86" s="22"/>
      <c r="B86" s="14"/>
      <c r="C86" s="10"/>
      <c r="D86" s="61" t="s">
        <v>24</v>
      </c>
      <c r="E86" s="62"/>
      <c r="F86" s="63"/>
      <c r="G86" s="63"/>
      <c r="H86" s="63"/>
      <c r="I86" s="63"/>
      <c r="J86" s="63"/>
      <c r="K86" s="64"/>
      <c r="L86" s="68"/>
    </row>
    <row r="87" spans="1:12" ht="14.4" x14ac:dyDescent="0.3">
      <c r="A87" s="22"/>
      <c r="B87" s="14"/>
      <c r="C87" s="10"/>
      <c r="D87" s="5"/>
      <c r="E87" s="39" t="s">
        <v>85</v>
      </c>
      <c r="F87" s="40">
        <v>50</v>
      </c>
      <c r="G87" s="40">
        <v>4</v>
      </c>
      <c r="H87" s="40">
        <v>5</v>
      </c>
      <c r="I87" s="40">
        <v>7</v>
      </c>
      <c r="J87" s="40">
        <v>209</v>
      </c>
      <c r="K87" s="41">
        <v>890</v>
      </c>
      <c r="L87" s="67">
        <v>15</v>
      </c>
    </row>
    <row r="88" spans="1:12" ht="14.4" x14ac:dyDescent="0.3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67"/>
    </row>
    <row r="89" spans="1:12" ht="14.4" x14ac:dyDescent="0.3">
      <c r="A89" s="23"/>
      <c r="B89" s="16"/>
      <c r="C89" s="7"/>
      <c r="D89" s="54" t="s">
        <v>33</v>
      </c>
      <c r="E89" s="8"/>
      <c r="F89" s="56">
        <f>F82+F84+F85+F87</f>
        <v>500</v>
      </c>
      <c r="G89" s="56">
        <f>G82+G85+G87</f>
        <v>20</v>
      </c>
      <c r="H89" s="56">
        <f>H82+H83+H84+H85</f>
        <v>12</v>
      </c>
      <c r="I89" s="56">
        <f>I82+I84+I85+I87</f>
        <v>81</v>
      </c>
      <c r="J89" s="56">
        <f>J82+J84+J85+J87</f>
        <v>587</v>
      </c>
      <c r="K89" s="57"/>
      <c r="L89" s="56">
        <f t="shared" ref="L89" si="32">SUM(L82:L88)</f>
        <v>70.930000000000007</v>
      </c>
    </row>
    <row r="90" spans="1:12" ht="14.4" x14ac:dyDescent="0.3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2"/>
      <c r="B91" s="14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2"/>
      <c r="B92" s="14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2"/>
      <c r="B93" s="14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2"/>
      <c r="B94" s="14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2"/>
      <c r="B95" s="14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2"/>
      <c r="B96" s="14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33">SUM(G90:G98)</f>
        <v>0</v>
      </c>
      <c r="H99" s="18">
        <f t="shared" ref="H99" si="34">SUM(H90:H98)</f>
        <v>0</v>
      </c>
      <c r="I99" s="18">
        <f t="shared" ref="I99" si="35">SUM(I90:I98)</f>
        <v>0</v>
      </c>
      <c r="J99" s="18">
        <f t="shared" ref="J99:L99" si="36">SUM(J90:J98)</f>
        <v>0</v>
      </c>
      <c r="K99" s="24"/>
      <c r="L99" s="18">
        <f t="shared" si="36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3" t="s">
        <v>4</v>
      </c>
      <c r="D100" s="74"/>
      <c r="E100" s="30"/>
      <c r="F100" s="31">
        <f>F89+F99</f>
        <v>500</v>
      </c>
      <c r="G100" s="31">
        <f t="shared" ref="G100" si="37">G89+G99</f>
        <v>20</v>
      </c>
      <c r="H100" s="31">
        <f t="shared" ref="H100" si="38">H89+H99</f>
        <v>12</v>
      </c>
      <c r="I100" s="31">
        <f t="shared" ref="I100" si="39">I89+I99</f>
        <v>81</v>
      </c>
      <c r="J100" s="31">
        <f t="shared" ref="J100:L100" si="40">J89+J99</f>
        <v>587</v>
      </c>
      <c r="K100" s="31"/>
      <c r="L100" s="31">
        <f t="shared" si="40"/>
        <v>70.930000000000007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49" t="s">
        <v>21</v>
      </c>
      <c r="E101" s="50" t="s">
        <v>88</v>
      </c>
      <c r="F101" s="51" t="s">
        <v>51</v>
      </c>
      <c r="G101" s="52">
        <v>10</v>
      </c>
      <c r="H101" s="52">
        <v>14</v>
      </c>
      <c r="I101" s="52">
        <v>36</v>
      </c>
      <c r="J101" s="52">
        <v>315</v>
      </c>
      <c r="K101" s="52" t="s">
        <v>89</v>
      </c>
      <c r="L101" s="66">
        <v>31.93</v>
      </c>
    </row>
    <row r="102" spans="1:12" ht="14.4" x14ac:dyDescent="0.3">
      <c r="A102" s="22"/>
      <c r="B102" s="14"/>
      <c r="C102" s="10"/>
      <c r="D102" s="5"/>
      <c r="E102" s="50" t="s">
        <v>43</v>
      </c>
      <c r="F102" s="51" t="s">
        <v>52</v>
      </c>
      <c r="G102" s="52" t="s">
        <v>47</v>
      </c>
      <c r="H102" s="52" t="s">
        <v>47</v>
      </c>
      <c r="I102" s="52"/>
      <c r="J102" s="52" t="s">
        <v>50</v>
      </c>
      <c r="K102" s="52" t="s">
        <v>46</v>
      </c>
      <c r="L102" s="67">
        <v>20</v>
      </c>
    </row>
    <row r="103" spans="1:12" ht="14.4" x14ac:dyDescent="0.3">
      <c r="A103" s="22"/>
      <c r="B103" s="14"/>
      <c r="C103" s="10"/>
      <c r="D103" s="53" t="s">
        <v>22</v>
      </c>
      <c r="E103" s="50" t="s">
        <v>67</v>
      </c>
      <c r="F103" s="51">
        <v>200</v>
      </c>
      <c r="G103" s="52">
        <v>4</v>
      </c>
      <c r="H103" s="52">
        <v>3</v>
      </c>
      <c r="I103" s="52">
        <v>25</v>
      </c>
      <c r="J103" s="52">
        <v>144</v>
      </c>
      <c r="K103" s="52" t="s">
        <v>62</v>
      </c>
      <c r="L103" s="67">
        <v>15</v>
      </c>
    </row>
    <row r="104" spans="1:12" ht="14.4" x14ac:dyDescent="0.3">
      <c r="A104" s="22"/>
      <c r="B104" s="14"/>
      <c r="C104" s="10"/>
      <c r="D104" s="53" t="s">
        <v>23</v>
      </c>
      <c r="E104" s="50" t="s">
        <v>44</v>
      </c>
      <c r="F104" s="51">
        <v>40</v>
      </c>
      <c r="G104" s="52">
        <v>3</v>
      </c>
      <c r="H104" s="52"/>
      <c r="I104" s="52">
        <v>20</v>
      </c>
      <c r="J104" s="52">
        <v>94</v>
      </c>
      <c r="K104" s="52" t="s">
        <v>77</v>
      </c>
      <c r="L104" s="67">
        <v>4</v>
      </c>
    </row>
    <row r="105" spans="1:12" ht="14.4" x14ac:dyDescent="0.3">
      <c r="A105" s="22"/>
      <c r="B105" s="14"/>
      <c r="C105" s="10"/>
      <c r="D105" s="53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6"/>
      <c r="C108" s="7"/>
      <c r="D108" s="54" t="s">
        <v>33</v>
      </c>
      <c r="E108" s="8"/>
      <c r="F108" s="56">
        <f>F101+F102+F103+F104</f>
        <v>500</v>
      </c>
      <c r="G108" s="56">
        <f>G101+G102+G103+G104</f>
        <v>20</v>
      </c>
      <c r="H108" s="56">
        <f>H101+H102+H103+H104</f>
        <v>20</v>
      </c>
      <c r="I108" s="56">
        <f>I101+I102+I103+I104</f>
        <v>81</v>
      </c>
      <c r="J108" s="56">
        <f>J101+J102+J103+J104</f>
        <v>587</v>
      </c>
      <c r="K108" s="57"/>
      <c r="L108" s="56">
        <f t="shared" ref="L108" si="41">SUM(L101:L107)</f>
        <v>70.930000000000007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2"/>
      <c r="B110" s="14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2"/>
      <c r="B111" s="14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2"/>
      <c r="B112" s="14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2"/>
      <c r="B113" s="14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2"/>
      <c r="B114" s="14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2"/>
      <c r="B115" s="14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42">SUM(G109:G117)</f>
        <v>0</v>
      </c>
      <c r="H118" s="18">
        <f t="shared" si="42"/>
        <v>0</v>
      </c>
      <c r="I118" s="18">
        <f t="shared" si="42"/>
        <v>0</v>
      </c>
      <c r="J118" s="18">
        <f t="shared" si="42"/>
        <v>0</v>
      </c>
      <c r="K118" s="24"/>
      <c r="L118" s="18">
        <f t="shared" ref="L118" si="43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73" t="s">
        <v>4</v>
      </c>
      <c r="D119" s="74"/>
      <c r="E119" s="30"/>
      <c r="F119" s="31">
        <f>F108+F118</f>
        <v>500</v>
      </c>
      <c r="G119" s="31">
        <f t="shared" ref="G119" si="44">G108+G118</f>
        <v>20</v>
      </c>
      <c r="H119" s="31">
        <f t="shared" ref="H119" si="45">H108+H118</f>
        <v>20</v>
      </c>
      <c r="I119" s="31">
        <f t="shared" ref="I119" si="46">I108+I118</f>
        <v>81</v>
      </c>
      <c r="J119" s="31">
        <f t="shared" ref="J119:L119" si="47">J108+J118</f>
        <v>587</v>
      </c>
      <c r="K119" s="31"/>
      <c r="L119" s="31">
        <f t="shared" si="47"/>
        <v>70.930000000000007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49" t="s">
        <v>21</v>
      </c>
      <c r="E120" s="50" t="s">
        <v>90</v>
      </c>
      <c r="F120" s="51" t="s">
        <v>79</v>
      </c>
      <c r="G120" s="52">
        <v>17</v>
      </c>
      <c r="H120" s="52">
        <v>19</v>
      </c>
      <c r="I120" s="52" t="s">
        <v>71</v>
      </c>
      <c r="J120" s="52">
        <v>374</v>
      </c>
      <c r="K120" s="52" t="s">
        <v>94</v>
      </c>
      <c r="L120" s="66">
        <v>28.93</v>
      </c>
    </row>
    <row r="121" spans="1:12" ht="14.4" x14ac:dyDescent="0.3">
      <c r="A121" s="13"/>
      <c r="B121" s="14"/>
      <c r="C121" s="10"/>
      <c r="D121" s="5"/>
      <c r="E121" s="50" t="s">
        <v>91</v>
      </c>
      <c r="F121" s="51" t="s">
        <v>48</v>
      </c>
      <c r="G121" s="52" t="s">
        <v>92</v>
      </c>
      <c r="H121" s="52" t="s">
        <v>92</v>
      </c>
      <c r="I121" s="52" t="s">
        <v>69</v>
      </c>
      <c r="J121" s="52" t="s">
        <v>93</v>
      </c>
      <c r="K121" s="52" t="s">
        <v>95</v>
      </c>
      <c r="L121" s="67">
        <v>5</v>
      </c>
    </row>
    <row r="122" spans="1:12" ht="14.4" x14ac:dyDescent="0.3">
      <c r="A122" s="13"/>
      <c r="B122" s="14"/>
      <c r="C122" s="10"/>
      <c r="D122" s="53" t="s">
        <v>22</v>
      </c>
      <c r="E122" s="50" t="s">
        <v>56</v>
      </c>
      <c r="F122" s="51">
        <v>200</v>
      </c>
      <c r="G122" s="52"/>
      <c r="H122" s="52"/>
      <c r="I122" s="52">
        <v>15</v>
      </c>
      <c r="J122" s="52">
        <v>60</v>
      </c>
      <c r="K122" s="52">
        <v>855</v>
      </c>
      <c r="L122" s="67">
        <v>15</v>
      </c>
    </row>
    <row r="123" spans="1:12" ht="14.4" x14ac:dyDescent="0.3">
      <c r="A123" s="13"/>
      <c r="B123" s="14"/>
      <c r="C123" s="10"/>
      <c r="D123" s="53" t="s">
        <v>23</v>
      </c>
      <c r="E123" s="50" t="s">
        <v>44</v>
      </c>
      <c r="F123" s="51">
        <v>20</v>
      </c>
      <c r="G123" s="52">
        <v>2</v>
      </c>
      <c r="H123" s="52"/>
      <c r="I123" s="52">
        <v>10</v>
      </c>
      <c r="J123" s="52">
        <v>47</v>
      </c>
      <c r="K123" s="52">
        <v>867</v>
      </c>
      <c r="L123" s="67">
        <v>2</v>
      </c>
    </row>
    <row r="124" spans="1:12" ht="14.4" x14ac:dyDescent="0.3">
      <c r="A124" s="13"/>
      <c r="B124" s="14"/>
      <c r="C124" s="10"/>
      <c r="D124" s="53" t="s">
        <v>24</v>
      </c>
      <c r="E124" s="50" t="s">
        <v>68</v>
      </c>
      <c r="F124" s="51" t="s">
        <v>81</v>
      </c>
      <c r="G124" s="52"/>
      <c r="H124" s="52"/>
      <c r="I124" s="52" t="s">
        <v>52</v>
      </c>
      <c r="J124" s="52" t="s">
        <v>76</v>
      </c>
      <c r="K124" s="52" t="s">
        <v>78</v>
      </c>
      <c r="L124" s="67">
        <v>20</v>
      </c>
    </row>
    <row r="125" spans="1:12" ht="14.4" x14ac:dyDescent="0.3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5"/>
      <c r="B127" s="16"/>
      <c r="C127" s="7"/>
      <c r="D127" s="54" t="s">
        <v>33</v>
      </c>
      <c r="E127" s="8"/>
      <c r="F127" s="56">
        <f>F120+F121+F122+F123+F124</f>
        <v>500</v>
      </c>
      <c r="G127" s="56">
        <f>G120+G121+G123</f>
        <v>20</v>
      </c>
      <c r="H127" s="56">
        <f>H120+H121</f>
        <v>20</v>
      </c>
      <c r="I127" s="56">
        <f>I120+I121+I122+I123+I124</f>
        <v>71</v>
      </c>
      <c r="J127" s="56">
        <f>J120+J121+J122+J123+J124</f>
        <v>587</v>
      </c>
      <c r="K127" s="57"/>
      <c r="L127" s="56">
        <f t="shared" ref="L127" si="48">SUM(L120:L126)</f>
        <v>70.930000000000007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3"/>
      <c r="B129" s="14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3"/>
      <c r="B130" s="14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3"/>
      <c r="B131" s="14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3"/>
      <c r="B132" s="14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3"/>
      <c r="B133" s="14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3"/>
      <c r="B134" s="14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49">SUM(G128:G136)</f>
        <v>0</v>
      </c>
      <c r="H137" s="18">
        <f t="shared" si="49"/>
        <v>0</v>
      </c>
      <c r="I137" s="18">
        <f t="shared" si="49"/>
        <v>0</v>
      </c>
      <c r="J137" s="18">
        <f t="shared" si="49"/>
        <v>0</v>
      </c>
      <c r="K137" s="24"/>
      <c r="L137" s="18">
        <f t="shared" ref="L137" si="50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73" t="s">
        <v>4</v>
      </c>
      <c r="D138" s="74"/>
      <c r="E138" s="30"/>
      <c r="F138" s="31">
        <f>F127+F137</f>
        <v>500</v>
      </c>
      <c r="G138" s="31">
        <f t="shared" ref="G138" si="51">G127+G137</f>
        <v>20</v>
      </c>
      <c r="H138" s="31">
        <f t="shared" ref="H138" si="52">H127+H137</f>
        <v>20</v>
      </c>
      <c r="I138" s="31">
        <f t="shared" ref="I138" si="53">I127+I137</f>
        <v>71</v>
      </c>
      <c r="J138" s="31">
        <f t="shared" ref="J138:L138" si="54">J127+J137</f>
        <v>587</v>
      </c>
      <c r="K138" s="31"/>
      <c r="L138" s="31">
        <f t="shared" si="54"/>
        <v>70.930000000000007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49" t="s">
        <v>21</v>
      </c>
      <c r="E139" s="50" t="s">
        <v>42</v>
      </c>
      <c r="F139" s="51" t="s">
        <v>51</v>
      </c>
      <c r="G139" s="52">
        <v>14</v>
      </c>
      <c r="H139" s="52">
        <v>12</v>
      </c>
      <c r="I139" s="52">
        <v>46</v>
      </c>
      <c r="J139" s="52" t="s">
        <v>49</v>
      </c>
      <c r="K139" s="52" t="s">
        <v>61</v>
      </c>
      <c r="L139" s="66">
        <v>31.93</v>
      </c>
    </row>
    <row r="140" spans="1:12" ht="14.4" x14ac:dyDescent="0.3">
      <c r="A140" s="22"/>
      <c r="B140" s="14"/>
      <c r="C140" s="10"/>
      <c r="D140" s="5"/>
      <c r="E140" s="50" t="s">
        <v>55</v>
      </c>
      <c r="F140" s="51" t="s">
        <v>52</v>
      </c>
      <c r="G140" s="52"/>
      <c r="H140" s="52" t="s">
        <v>58</v>
      </c>
      <c r="I140" s="52"/>
      <c r="J140" s="52" t="s">
        <v>59</v>
      </c>
      <c r="K140" s="52" t="s">
        <v>64</v>
      </c>
      <c r="L140" s="67">
        <v>20</v>
      </c>
    </row>
    <row r="141" spans="1:12" ht="14.4" x14ac:dyDescent="0.3">
      <c r="A141" s="22"/>
      <c r="B141" s="14"/>
      <c r="C141" s="10"/>
      <c r="D141" s="53" t="s">
        <v>22</v>
      </c>
      <c r="E141" s="50" t="s">
        <v>56</v>
      </c>
      <c r="F141" s="51">
        <v>200</v>
      </c>
      <c r="G141" s="52" t="s">
        <v>47</v>
      </c>
      <c r="H141" s="52"/>
      <c r="I141" s="52">
        <v>15</v>
      </c>
      <c r="J141" s="52">
        <v>60</v>
      </c>
      <c r="K141" s="52">
        <v>855</v>
      </c>
      <c r="L141" s="67">
        <v>15</v>
      </c>
    </row>
    <row r="142" spans="1:12" ht="15.75" customHeight="1" x14ac:dyDescent="0.3">
      <c r="A142" s="22"/>
      <c r="B142" s="14"/>
      <c r="C142" s="10"/>
      <c r="D142" s="53" t="s">
        <v>23</v>
      </c>
      <c r="E142" s="50" t="s">
        <v>44</v>
      </c>
      <c r="F142" s="51">
        <v>40</v>
      </c>
      <c r="G142" s="52"/>
      <c r="H142" s="52"/>
      <c r="I142" s="52">
        <v>20</v>
      </c>
      <c r="J142" s="52">
        <v>94</v>
      </c>
      <c r="K142" s="52">
        <v>867</v>
      </c>
      <c r="L142" s="67">
        <v>4</v>
      </c>
    </row>
    <row r="143" spans="1:12" ht="14.4" x14ac:dyDescent="0.3">
      <c r="A143" s="22"/>
      <c r="B143" s="14"/>
      <c r="C143" s="10"/>
      <c r="D143" s="53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3"/>
      <c r="B146" s="16"/>
      <c r="C146" s="7"/>
      <c r="D146" s="54" t="s">
        <v>33</v>
      </c>
      <c r="E146" s="8"/>
      <c r="F146" s="56">
        <f>F139+F140+F141+F142</f>
        <v>500</v>
      </c>
      <c r="G146" s="56">
        <f>G139+G140+G141</f>
        <v>17</v>
      </c>
      <c r="H146" s="56">
        <f>H139+H140</f>
        <v>20</v>
      </c>
      <c r="I146" s="56">
        <f>I139+I140+I141+I142</f>
        <v>81</v>
      </c>
      <c r="J146" s="56">
        <f>J139+J140+J141+J142</f>
        <v>585</v>
      </c>
      <c r="K146" s="57"/>
      <c r="L146" s="56">
        <f t="shared" ref="L146" si="55">SUM(L139:L145)</f>
        <v>70.930000000000007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2"/>
      <c r="B148" s="14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2"/>
      <c r="B149" s="14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2"/>
      <c r="B150" s="14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2"/>
      <c r="B151" s="14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2"/>
      <c r="B152" s="14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2"/>
      <c r="B153" s="14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56">SUM(G147:G155)</f>
        <v>0</v>
      </c>
      <c r="H156" s="18">
        <f t="shared" si="56"/>
        <v>0</v>
      </c>
      <c r="I156" s="18">
        <f t="shared" si="56"/>
        <v>0</v>
      </c>
      <c r="J156" s="18">
        <f t="shared" si="56"/>
        <v>0</v>
      </c>
      <c r="K156" s="24"/>
      <c r="L156" s="18">
        <f t="shared" ref="L156" si="57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73" t="s">
        <v>4</v>
      </c>
      <c r="D157" s="74"/>
      <c r="E157" s="30"/>
      <c r="F157" s="31">
        <f>F146+F156</f>
        <v>500</v>
      </c>
      <c r="G157" s="31">
        <f t="shared" ref="G157" si="58">G146+G156</f>
        <v>17</v>
      </c>
      <c r="H157" s="31">
        <f t="shared" ref="H157" si="59">H146+H156</f>
        <v>20</v>
      </c>
      <c r="I157" s="31">
        <f t="shared" ref="I157" si="60">I146+I156</f>
        <v>81</v>
      </c>
      <c r="J157" s="31">
        <f t="shared" ref="J157:L157" si="61">J146+J156</f>
        <v>585</v>
      </c>
      <c r="K157" s="31"/>
      <c r="L157" s="31">
        <f t="shared" si="61"/>
        <v>70.930000000000007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49" t="s">
        <v>21</v>
      </c>
      <c r="E158" s="50" t="s">
        <v>96</v>
      </c>
      <c r="F158" s="51" t="s">
        <v>51</v>
      </c>
      <c r="G158" s="52">
        <v>14</v>
      </c>
      <c r="H158" s="52">
        <v>12</v>
      </c>
      <c r="I158" s="52" t="s">
        <v>97</v>
      </c>
      <c r="J158" s="52" t="s">
        <v>98</v>
      </c>
      <c r="K158" s="52" t="s">
        <v>99</v>
      </c>
      <c r="L158" s="66">
        <v>31.93</v>
      </c>
    </row>
    <row r="159" spans="1:12" ht="14.4" x14ac:dyDescent="0.3">
      <c r="A159" s="22"/>
      <c r="B159" s="14"/>
      <c r="C159" s="10"/>
      <c r="D159" s="5"/>
      <c r="E159" s="50" t="s">
        <v>55</v>
      </c>
      <c r="F159" s="51" t="s">
        <v>52</v>
      </c>
      <c r="G159" s="52"/>
      <c r="H159" s="52" t="s">
        <v>58</v>
      </c>
      <c r="I159" s="52"/>
      <c r="J159" s="52" t="s">
        <v>59</v>
      </c>
      <c r="K159" s="52" t="s">
        <v>64</v>
      </c>
      <c r="L159" s="67">
        <v>20</v>
      </c>
    </row>
    <row r="160" spans="1:12" ht="14.4" x14ac:dyDescent="0.3">
      <c r="A160" s="22"/>
      <c r="B160" s="14"/>
      <c r="C160" s="10"/>
      <c r="D160" s="53" t="s">
        <v>22</v>
      </c>
      <c r="E160" s="50" t="s">
        <v>45</v>
      </c>
      <c r="F160" s="51">
        <v>200</v>
      </c>
      <c r="G160" s="52" t="s">
        <v>47</v>
      </c>
      <c r="H160" s="52"/>
      <c r="I160" s="52">
        <v>15</v>
      </c>
      <c r="J160" s="52">
        <v>61</v>
      </c>
      <c r="K160" s="52">
        <v>856</v>
      </c>
      <c r="L160" s="67">
        <v>15</v>
      </c>
    </row>
    <row r="161" spans="1:12" ht="14.4" x14ac:dyDescent="0.3">
      <c r="A161" s="22"/>
      <c r="B161" s="14"/>
      <c r="C161" s="10"/>
      <c r="D161" s="53" t="s">
        <v>23</v>
      </c>
      <c r="E161" s="50" t="s">
        <v>44</v>
      </c>
      <c r="F161" s="51">
        <v>40</v>
      </c>
      <c r="G161" s="52"/>
      <c r="H161" s="52"/>
      <c r="I161" s="52">
        <v>20</v>
      </c>
      <c r="J161" s="52">
        <v>94</v>
      </c>
      <c r="K161" s="52">
        <v>867</v>
      </c>
      <c r="L161" s="67">
        <v>4</v>
      </c>
    </row>
    <row r="162" spans="1:12" ht="14.4" x14ac:dyDescent="0.3">
      <c r="A162" s="22"/>
      <c r="B162" s="14"/>
      <c r="C162" s="10"/>
      <c r="D162" s="53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6"/>
      <c r="C165" s="7"/>
      <c r="D165" s="54" t="s">
        <v>33</v>
      </c>
      <c r="E165" s="8"/>
      <c r="F165" s="56">
        <f>F158+F159+F160+F161</f>
        <v>500</v>
      </c>
      <c r="G165" s="56">
        <f>G158+G159+G160+G161</f>
        <v>17</v>
      </c>
      <c r="H165" s="56">
        <f>H158+H159+H160+H161</f>
        <v>20</v>
      </c>
      <c r="I165" s="56">
        <f>I158+I159+I160+I161</f>
        <v>66</v>
      </c>
      <c r="J165" s="56">
        <f>J158+J159+J160+J161</f>
        <v>513</v>
      </c>
      <c r="K165" s="57"/>
      <c r="L165" s="56">
        <f t="shared" ref="L165" si="62">SUM(L158:L164)</f>
        <v>70.930000000000007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2"/>
      <c r="B167" s="14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2"/>
      <c r="B168" s="14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2"/>
      <c r="B169" s="14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2"/>
      <c r="B170" s="14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2"/>
      <c r="B171" s="14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2"/>
      <c r="B172" s="14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63">SUM(G166:G174)</f>
        <v>0</v>
      </c>
      <c r="H175" s="18">
        <f t="shared" si="63"/>
        <v>0</v>
      </c>
      <c r="I175" s="18">
        <f t="shared" si="63"/>
        <v>0</v>
      </c>
      <c r="J175" s="18">
        <f t="shared" si="63"/>
        <v>0</v>
      </c>
      <c r="K175" s="24"/>
      <c r="L175" s="18">
        <f t="shared" ref="L175" si="64"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31">
        <f>F165+F175</f>
        <v>500</v>
      </c>
      <c r="G176" s="31">
        <f t="shared" ref="G176" si="65">G165+G175</f>
        <v>17</v>
      </c>
      <c r="H176" s="31">
        <f t="shared" ref="H176" si="66">H165+H175</f>
        <v>20</v>
      </c>
      <c r="I176" s="31">
        <f t="shared" ref="I176" si="67">I165+I175</f>
        <v>66</v>
      </c>
      <c r="J176" s="31">
        <f t="shared" ref="J176:L176" si="68">J165+J175</f>
        <v>513</v>
      </c>
      <c r="K176" s="31"/>
      <c r="L176" s="31">
        <f t="shared" si="68"/>
        <v>70.930000000000007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49" t="s">
        <v>21</v>
      </c>
      <c r="E177" s="50" t="s">
        <v>100</v>
      </c>
      <c r="F177" s="51" t="s">
        <v>51</v>
      </c>
      <c r="G177" s="52">
        <v>10</v>
      </c>
      <c r="H177" s="52">
        <v>12</v>
      </c>
      <c r="I177" s="52">
        <v>29</v>
      </c>
      <c r="J177" s="52" t="s">
        <v>101</v>
      </c>
      <c r="K177" s="52" t="s">
        <v>102</v>
      </c>
      <c r="L177" s="66">
        <v>17.93</v>
      </c>
    </row>
    <row r="178" spans="1:12" ht="14.4" x14ac:dyDescent="0.3">
      <c r="A178" s="22"/>
      <c r="B178" s="14"/>
      <c r="C178" s="10"/>
      <c r="D178" s="5"/>
      <c r="E178" s="50" t="s">
        <v>43</v>
      </c>
      <c r="F178" s="51" t="s">
        <v>52</v>
      </c>
      <c r="G178" s="52" t="s">
        <v>47</v>
      </c>
      <c r="H178" s="52" t="s">
        <v>47</v>
      </c>
      <c r="I178" s="52"/>
      <c r="J178" s="52" t="s">
        <v>50</v>
      </c>
      <c r="K178" s="52" t="s">
        <v>46</v>
      </c>
      <c r="L178" s="67">
        <v>20</v>
      </c>
    </row>
    <row r="179" spans="1:12" ht="14.4" x14ac:dyDescent="0.3">
      <c r="A179" s="22"/>
      <c r="B179" s="14"/>
      <c r="C179" s="10"/>
      <c r="D179" s="53" t="s">
        <v>22</v>
      </c>
      <c r="E179" s="50" t="s">
        <v>56</v>
      </c>
      <c r="F179" s="51">
        <v>200</v>
      </c>
      <c r="G179" s="52"/>
      <c r="H179" s="52"/>
      <c r="I179" s="52" t="s">
        <v>46</v>
      </c>
      <c r="J179" s="52">
        <v>60</v>
      </c>
      <c r="K179" s="52">
        <v>855</v>
      </c>
      <c r="L179" s="67">
        <v>15</v>
      </c>
    </row>
    <row r="180" spans="1:12" ht="14.4" x14ac:dyDescent="0.3">
      <c r="A180" s="22"/>
      <c r="B180" s="14"/>
      <c r="C180" s="10"/>
      <c r="D180" s="53" t="s">
        <v>23</v>
      </c>
      <c r="E180" s="50" t="s">
        <v>44</v>
      </c>
      <c r="F180" s="51">
        <v>30</v>
      </c>
      <c r="G180" s="52">
        <v>2</v>
      </c>
      <c r="H180" s="52"/>
      <c r="I180" s="52" t="s">
        <v>46</v>
      </c>
      <c r="J180" s="52">
        <v>71</v>
      </c>
      <c r="K180" s="52">
        <v>867</v>
      </c>
      <c r="L180" s="67">
        <v>3</v>
      </c>
    </row>
    <row r="181" spans="1:12" ht="14.4" x14ac:dyDescent="0.3">
      <c r="A181" s="22"/>
      <c r="B181" s="14"/>
      <c r="C181" s="10"/>
      <c r="D181" s="53" t="s">
        <v>24</v>
      </c>
      <c r="E181" s="50"/>
      <c r="F181" s="51"/>
      <c r="G181" s="52"/>
      <c r="H181" s="52"/>
      <c r="I181" s="52"/>
      <c r="J181" s="52"/>
      <c r="K181" s="52"/>
      <c r="L181" s="67"/>
    </row>
    <row r="182" spans="1:12" ht="14.4" x14ac:dyDescent="0.3">
      <c r="A182" s="22"/>
      <c r="B182" s="14"/>
      <c r="C182" s="10"/>
      <c r="D182" s="5"/>
      <c r="E182" s="39" t="s">
        <v>85</v>
      </c>
      <c r="F182" s="40">
        <v>30</v>
      </c>
      <c r="G182" s="40">
        <v>2</v>
      </c>
      <c r="H182" s="40">
        <v>2</v>
      </c>
      <c r="I182" s="40">
        <v>22</v>
      </c>
      <c r="J182" s="40">
        <v>125</v>
      </c>
      <c r="K182" s="52">
        <v>890</v>
      </c>
      <c r="L182" s="67">
        <v>15</v>
      </c>
    </row>
    <row r="183" spans="1:12" ht="14.4" x14ac:dyDescent="0.3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3"/>
      <c r="B184" s="16"/>
      <c r="C184" s="7"/>
      <c r="D184" s="54" t="s">
        <v>33</v>
      </c>
      <c r="E184" s="8"/>
      <c r="F184" s="56">
        <f>F177+F178+F179+F180+F182</f>
        <v>520</v>
      </c>
      <c r="G184" s="56">
        <f>G177+G178+G180+G182</f>
        <v>17</v>
      </c>
      <c r="H184" s="56">
        <f>H177+H178+H179+H180+H181</f>
        <v>15</v>
      </c>
      <c r="I184" s="56">
        <f>I177+I179+I180+I182</f>
        <v>81</v>
      </c>
      <c r="J184" s="56">
        <f>J177+J178+J179+J180+J182</f>
        <v>559</v>
      </c>
      <c r="K184" s="57"/>
      <c r="L184" s="56">
        <f t="shared" ref="L184" si="69">SUM(L177:L183)</f>
        <v>70.930000000000007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2"/>
      <c r="B186" s="14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2"/>
      <c r="B187" s="14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2"/>
      <c r="B188" s="14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2"/>
      <c r="B189" s="14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2"/>
      <c r="B190" s="14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2"/>
      <c r="B191" s="14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70">SUM(G185:G193)</f>
        <v>0</v>
      </c>
      <c r="H194" s="18">
        <f t="shared" si="70"/>
        <v>0</v>
      </c>
      <c r="I194" s="18">
        <f t="shared" si="70"/>
        <v>0</v>
      </c>
      <c r="J194" s="18">
        <f t="shared" si="70"/>
        <v>0</v>
      </c>
      <c r="K194" s="24"/>
      <c r="L194" s="18">
        <f t="shared" ref="L194" si="71">SUM(L185:L193)</f>
        <v>0</v>
      </c>
    </row>
    <row r="195" spans="1:12" ht="15" thickBot="1" x14ac:dyDescent="0.3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31">
        <f>F184+F194</f>
        <v>520</v>
      </c>
      <c r="G195" s="31">
        <f t="shared" ref="G195" si="72">G184+G194</f>
        <v>17</v>
      </c>
      <c r="H195" s="31">
        <f t="shared" ref="H195" si="73">H184+H194</f>
        <v>15</v>
      </c>
      <c r="I195" s="31">
        <f t="shared" ref="I195" si="74">I184+I194</f>
        <v>81</v>
      </c>
      <c r="J195" s="31">
        <f t="shared" ref="J195:L195" si="75">J184+J194</f>
        <v>559</v>
      </c>
      <c r="K195" s="31"/>
      <c r="L195" s="31">
        <f t="shared" si="75"/>
        <v>70.930000000000007</v>
      </c>
    </row>
    <row r="196" spans="1:12" ht="13.8" thickBot="1" x14ac:dyDescent="0.3">
      <c r="A196" s="26"/>
      <c r="B196" s="27"/>
      <c r="C196" s="75" t="s">
        <v>5</v>
      </c>
      <c r="D196" s="75"/>
      <c r="E196" s="75"/>
      <c r="F196" s="33">
        <f>(F24+F43+F62+F81+F100+F119+F138+F157+F176+F195)/(IF(F24=0,0,1)+IF(F43=0,0,1)+IF(F62=0,0,1)+IF(F81=0,0,1)+IF(F100=0,0,1)+IF(F119=0,0,1)+IF(F138=0,0,1)+IF(F157=0,0,1)+IF(F176=0,0,1)+IF(F195=0,0,1))</f>
        <v>502</v>
      </c>
      <c r="G196" s="33">
        <f t="shared" ref="G196:J196" si="76">(G24+G43+G62+G81+G100+G119+G138+G157+G176+G195)/(IF(G24=0,0,1)+IF(G43=0,0,1)+IF(G62=0,0,1)+IF(G81=0,0,1)+IF(G100=0,0,1)+IF(G119=0,0,1)+IF(G138=0,0,1)+IF(G157=0,0,1)+IF(G176=0,0,1)+IF(G195=0,0,1))</f>
        <v>17.899999999999999</v>
      </c>
      <c r="H196" s="33">
        <f t="shared" si="76"/>
        <v>18.5</v>
      </c>
      <c r="I196" s="33">
        <f t="shared" si="76"/>
        <v>76.8</v>
      </c>
      <c r="J196" s="33">
        <f t="shared" si="76"/>
        <v>566.79999999999995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70.930000000000021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2025-04-02T09:05:54Z</dcterms:modified>
</cp:coreProperties>
</file>